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426"/>
  <workbookPr defaultThemeVersion="166925"/>
  <mc:AlternateContent xmlns:mc="http://schemas.openxmlformats.org/markup-compatibility/2006">
    <mc:Choice Requires="x15">
      <x15ac:absPath xmlns:x15ac="http://schemas.microsoft.com/office/spreadsheetml/2010/11/ac" url="https://d.docs.live.net/7ee1352148c9c457/Organization/Hiking/VIT/"/>
    </mc:Choice>
  </mc:AlternateContent>
  <xr:revisionPtr revIDLastSave="16" documentId="8_{AAB28A4B-2623-4DE3-9A78-460495D4F1AA}" xr6:coauthVersionLast="45" xr6:coauthVersionMax="45" xr10:uidLastSave="{B78167E6-B693-4EA0-8DD9-2C7142FE88EB}"/>
  <bookViews>
    <workbookView xWindow="-120" yWindow="-120" windowWidth="25440" windowHeight="15390" xr2:uid="{0F881650-3026-4EB2-82F4-1DD2DC31DD9F}"/>
  </bookViews>
  <sheets>
    <sheet name="A-B"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27" i="1" l="1"/>
  <c r="L22" i="1"/>
  <c r="I22" i="1"/>
  <c r="H3" i="1"/>
  <c r="H4" i="1" s="1"/>
  <c r="H5" i="1" s="1"/>
  <c r="H6" i="1" s="1"/>
  <c r="H7" i="1" s="1"/>
  <c r="H8" i="1" s="1"/>
  <c r="H9" i="1" s="1"/>
  <c r="H10" i="1" s="1"/>
  <c r="H11" i="1" s="1"/>
  <c r="H12" i="1" s="1"/>
  <c r="H13" i="1" s="1"/>
  <c r="H14" i="1" s="1"/>
  <c r="H15" i="1" s="1"/>
  <c r="H16" i="1" s="1"/>
  <c r="H17" i="1" s="1"/>
  <c r="H18" i="1" s="1"/>
  <c r="H19" i="1" s="1"/>
  <c r="H20" i="1" s="1"/>
  <c r="H21" i="1" s="1"/>
  <c r="H22" i="1" s="1"/>
  <c r="H23" i="1" s="1"/>
  <c r="H24" i="1" s="1"/>
  <c r="H25" i="1" s="1"/>
  <c r="H26" i="1" s="1"/>
  <c r="H27" i="1" s="1"/>
  <c r="H28" i="1" s="1"/>
  <c r="H29" i="1" s="1"/>
  <c r="H30" i="1" s="1"/>
  <c r="H31" i="1" s="1"/>
  <c r="H32"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Kyle Philibert-Palmer</author>
  </authors>
  <commentList>
    <comment ref="N1" authorId="0" shapeId="0" xr:uid="{8F4408C7-410E-4596-8835-D0234A5F05E4}">
      <text>
        <r>
          <rPr>
            <b/>
            <sz val="9"/>
            <color indexed="81"/>
            <rFont val="Tahoma"/>
            <family val="2"/>
          </rPr>
          <t>Kyle Philibert-Palmer:</t>
        </r>
        <r>
          <rPr>
            <sz val="9"/>
            <color indexed="81"/>
            <rFont val="Tahoma"/>
            <family val="2"/>
          </rPr>
          <t xml:space="preserve">
Not all water sources are shown on summary table. Only water sources that are of special interest (rec sites, campsites, key junctions, etc)</t>
        </r>
      </text>
    </comment>
  </commentList>
</comments>
</file>

<file path=xl/sharedStrings.xml><?xml version="1.0" encoding="utf-8"?>
<sst xmlns="http://schemas.openxmlformats.org/spreadsheetml/2006/main" count="231" uniqueCount="109">
  <si>
    <t>Map</t>
  </si>
  <si>
    <t>Section</t>
  </si>
  <si>
    <t>Description</t>
  </si>
  <si>
    <t>Destination</t>
  </si>
  <si>
    <t>Alias; Other Details</t>
  </si>
  <si>
    <t>Address</t>
  </si>
  <si>
    <t>Link</t>
  </si>
  <si>
    <t>Distance</t>
  </si>
  <si>
    <t>Length</t>
  </si>
  <si>
    <t>Length of No Trail</t>
  </si>
  <si>
    <t>Length of Poor Trail</t>
  </si>
  <si>
    <t>Length of Road</t>
  </si>
  <si>
    <t>Camping</t>
  </si>
  <si>
    <t>Water</t>
  </si>
  <si>
    <t>Showers</t>
  </si>
  <si>
    <t>Resupply</t>
  </si>
  <si>
    <t>Zero Candidate</t>
  </si>
  <si>
    <t>Comments</t>
  </si>
  <si>
    <t>1 - Victoria to Cowichan</t>
  </si>
  <si>
    <t>A</t>
  </si>
  <si>
    <t>Anderson Hill</t>
  </si>
  <si>
    <t>The Great Trail</t>
  </si>
  <si>
    <t>Anderson Hill to Clover Point</t>
  </si>
  <si>
    <t>Clover Point</t>
  </si>
  <si>
    <t>https://thegreattrail.ca/</t>
  </si>
  <si>
    <t>Clover Point to Humpback Trail Head</t>
  </si>
  <si>
    <t>Humpback Trail Head</t>
  </si>
  <si>
    <t>Gallpoping Goose Trail; Glen Lake Trail</t>
  </si>
  <si>
    <t>http://vi-trail.ca/map/galloping-goose-trail/?doing_wp_cron=1604343101.3841021060943603515625</t>
  </si>
  <si>
    <t>In reality, the "trail" in this section is mostly multi-use trail on or next to road. The "on road" sections are deviations from these community trails</t>
  </si>
  <si>
    <t>Goldstream Provincial Park (Road access approx at Goldstream Bridge)</t>
  </si>
  <si>
    <t>http://bcparks.ca/explore/parkpgs/goldstream/</t>
  </si>
  <si>
    <t>x</t>
  </si>
  <si>
    <t>Goldstream PP has showers, flush toilets, and has reservable campsites. Need to hike 2.2 km on road to access the park via road. There is another possible way to enter via trail by the waterfall.</t>
  </si>
  <si>
    <t>Humpback Trail Head to Sooke Lake Road</t>
  </si>
  <si>
    <t>Sooke Lake Road</t>
  </si>
  <si>
    <t>Sooke Hills Wilderness Regional Park; Mt Wells; Trans Canada Trail</t>
  </si>
  <si>
    <t>http://vi-trail.ca/mt-wells-parking-lot-to-sooke-lake-road-20-3km/</t>
  </si>
  <si>
    <t>All good trail. No camping on the regional park. But there are toilets, picnic areas, etc.  There is a neighbouring park - Goldstream Provincial Park - that allows camping.</t>
  </si>
  <si>
    <t>OPTION 1: 
Sooke Lake Road to AirBNB camping</t>
  </si>
  <si>
    <t>AirBNB Camping - Maple Heart Ranch-Homestead Beaver Dam campsites</t>
  </si>
  <si>
    <t>Cowichan Valley Trail</t>
  </si>
  <si>
    <t>https://www.airbnb.ca/rooms/33678175?adults=2&amp;check_in=2021-04-30&amp;check_out=2021-05-01&amp;previous_page_section_name=1000&amp;federated_search_id=1cfe57a4-5ac4-4937-8fa5-b3b561e33d9c</t>
  </si>
  <si>
    <t>This is like 40 bucks/ night but is basically just a spot to camp in their field of their farm.</t>
  </si>
  <si>
    <t>OPTION 2:
Sooke Lake Road to Stonekraft Guesthouse</t>
  </si>
  <si>
    <t>Stonekraft Guesthouse</t>
  </si>
  <si>
    <t xml:space="preserve"> +1 250-743-3273
2021 Mable Road
V0R 2W3 Shawnigan Lake
Canada
stonekroft@shaw.ca </t>
  </si>
  <si>
    <t>https://www.stonekroft.ca/en-us</t>
  </si>
  <si>
    <t>This is more expensive, seems to be anywhere between 150-300/night.
Does not indicate anything about resupply packages, but a resupply in Shawnigan Lake is possible if necessary. The East Side of the lake seems to have the most businesses and may require a ride.</t>
  </si>
  <si>
    <t>Stonekraft Guesthouse (Shawnaee Lake) to Kinsol Trestle Parking Lot</t>
  </si>
  <si>
    <t>Kinsol Trestle Parking Lot</t>
  </si>
  <si>
    <t>Kinsol Trestle Parking Lot to Kinsol Trestle</t>
  </si>
  <si>
    <t>Kinsol Trestle</t>
  </si>
  <si>
    <t>The parking lot is very simple, but may be a reasonable spot to random camp in an emergency.
This also jogs onto a road, which may be necessary to get help or hitch.
Officially - NO CAMPING</t>
  </si>
  <si>
    <t>Kinsol Trestle to Mile 66 Trestle (then add on diversion to Stoltz Campground)</t>
  </si>
  <si>
    <t>Mile 66 Trestle (Cowichan River Stoltz Campground)</t>
  </si>
  <si>
    <t>Kinsol Trestle is a rec site. Has plenty of trails, nice shallow river area to get water or cool off in. Tables. Possibly toilets. 
NO CAMPING.</t>
  </si>
  <si>
    <t>Mile 66 Trestle to Lake Cowichan</t>
  </si>
  <si>
    <t>Lake Cowichan</t>
  </si>
  <si>
    <t>Start road walking in Lake Cowichan</t>
  </si>
  <si>
    <t>Lake Cowichan to Canada Post</t>
  </si>
  <si>
    <t>Lake Cowichan Canada Post</t>
  </si>
  <si>
    <t>Lake Cowichan - South Shore Road</t>
  </si>
  <si>
    <t>Canada Post
38 S Shore Rd, Lake Cowichan, BC V0R 2G0</t>
  </si>
  <si>
    <t>Canada Post to Kaatza Museum</t>
  </si>
  <si>
    <t>Kaatza Museum</t>
  </si>
  <si>
    <t>Kaatza Historical Society
125 South Shore Rd. Box 135,
Lake Cowichan, BC
V0R 2G0</t>
  </si>
  <si>
    <t>https://www.cowichanlake.ca/2014/05/kaatza-station-museum/</t>
  </si>
  <si>
    <t>Museum should have water, and/ flush toilets.</t>
  </si>
  <si>
    <t>B</t>
  </si>
  <si>
    <t>Lakeview Campsite</t>
  </si>
  <si>
    <t>Lakeview Park Campsite
8815 Lakeview Park Rd, Lake Cowichan, BC V0R 2G0</t>
  </si>
  <si>
    <t>http://www.town.lakecowichan.bc.ca/camping.shtml</t>
  </si>
  <si>
    <t>2 - Lake Cowichan to Port Alberni</t>
  </si>
  <si>
    <t>Gordon Bay PP</t>
  </si>
  <si>
    <t>Honeymoon Bay; Lake Cowichan - South Shore Road</t>
  </si>
  <si>
    <t>7370 Walton Rd, Honeymoon Bay, BC V0R 1Y0</t>
  </si>
  <si>
    <t>Long roadwalk. The road is paved, with narrow shoulders.  PDF map shows alternates that bypass parts of the roads.</t>
  </si>
  <si>
    <t>South Shore Road Junction</t>
  </si>
  <si>
    <t>Cowichan Lake - Gordon Bay PP - Trail to Road</t>
  </si>
  <si>
    <t>Caycuse Campsite</t>
  </si>
  <si>
    <t>https://lakecowichancamping.com/</t>
  </si>
  <si>
    <t>Online Reseverations. More roadwalking with no alternates visible.</t>
  </si>
  <si>
    <t>Nixon Creek Campsite</t>
  </si>
  <si>
    <t>http://www.grandgetaways.ca/campsites/nixon-creek/</t>
  </si>
  <si>
    <t>Heather Campsite</t>
  </si>
  <si>
    <t>Kissinger Lake Campsite</t>
  </si>
  <si>
    <t>Ninitak River Campsite</t>
  </si>
  <si>
    <t xml:space="preserve">Random Camping next to the river. </t>
  </si>
  <si>
    <t>Tuck Lake Campsite</t>
  </si>
  <si>
    <t>Camping along Tuck Lake is possible. Exact location TBD.</t>
  </si>
  <si>
    <t xml:space="preserve"> Runners Trail</t>
  </si>
  <si>
    <t>https://vi-trail.ca/frances-lake-to-s-end-proposed-stage-3-inlet-trail/?doing_wp_cron=1605916338.0433809757232666015625</t>
  </si>
  <si>
    <t>Francis Lake Campsite</t>
  </si>
  <si>
    <t>Listed campsite on VIT GPS tracks.</t>
  </si>
  <si>
    <t>Franklin Camp</t>
  </si>
  <si>
    <t>Franklin Camp - Stealth Camping, Coleman Bridge</t>
  </si>
  <si>
    <t>Old logging camp. Reportedly you can stealth camp here. You can also camp apparently between here and Francis Lake at Darlington Lake, but the campsite is not clear.</t>
  </si>
  <si>
    <t>Port Alberni Inlet Trail</t>
  </si>
  <si>
    <t>Inlet Trail; CNPR</t>
  </si>
  <si>
    <t>Franklin River</t>
  </si>
  <si>
    <t>Franklin River bridge is out but the river can sometimes be crossed at low water levels, but if the water is high you need to hike a long road alternate to get around it. Road walk alternate is mapped in my GPS track and is close to 30kms.</t>
  </si>
  <si>
    <t>1913 Culvert</t>
  </si>
  <si>
    <t>China Creek Campsite</t>
  </si>
  <si>
    <t>https://campchinacreek.com/</t>
  </si>
  <si>
    <t>Laundry facilities available. OK for a zero.</t>
  </si>
  <si>
    <t>Lone Tree Point (Stealth Camping)</t>
  </si>
  <si>
    <t>Looks like a flat spot, on a day trail, with an old cabin and some lawn chairs. Does not appear to be a designated campsite. May be possible to camp but may not be very clean or private.</t>
  </si>
  <si>
    <t>Port Alberni Inlet Trail - Trailhead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</si>
</sst>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 x14ac:knownFonts="1">
    <font>
      <sz val="11"/>
      <color theme="1"/>
      <name val="Calibri"/>
      <family val="2"/>
      <scheme val="minor"/>
    </font>
    <font>
      <b/>
      <sz val="11"/>
      <color theme="0"/>
      <name val="Calibri"/>
      <family val="2"/>
      <scheme val="minor"/>
    </font>
    <font>
      <u/>
      <sz val="11"/>
      <color theme="10"/>
      <name val="Calibri"/>
      <family val="2"/>
      <scheme val="minor"/>
    </font>
    <font>
      <b/>
      <sz val="12"/>
      <color theme="0"/>
      <name val="Calibri"/>
      <family val="2"/>
      <scheme val="minor"/>
    </font>
    <font>
      <b/>
      <sz val="9"/>
      <color indexed="81"/>
      <name val="Tahoma"/>
      <family val="2"/>
    </font>
    <font>
      <sz val="9"/>
      <color indexed="81"/>
      <name val="Tahoma"/>
      <family val="2"/>
    </font>
  </fonts>
  <fills count="3">
    <fill>
      <patternFill patternType="none"/>
    </fill>
    <fill>
      <patternFill patternType="gray125"/>
    </fill>
    <fill>
      <patternFill patternType="solid">
        <fgColor theme="3" tint="0.59999389629810485"/>
        <bgColor indexed="64"/>
      </patternFill>
    </fill>
  </fills>
  <borders count="12">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right style="medium">
        <color indexed="64"/>
      </right>
      <top/>
      <bottom/>
      <diagonal/>
    </border>
  </borders>
  <cellStyleXfs count="2">
    <xf numFmtId="0" fontId="0" fillId="0" borderId="0"/>
    <xf numFmtId="0" fontId="2" fillId="0" borderId="0" applyNumberFormat="0" applyFill="0" applyBorder="0" applyAlignment="0" applyProtection="0"/>
  </cellStyleXfs>
  <cellXfs count="27">
    <xf numFmtId="0" fontId="0" fillId="0" borderId="0" xfId="0"/>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xf>
    <xf numFmtId="0" fontId="3" fillId="2" borderId="3"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0" fillId="0" borderId="6" xfId="0" applyBorder="1" applyAlignment="1">
      <alignment vertical="center" wrapText="1"/>
    </xf>
    <xf numFmtId="0" fontId="0" fillId="0" borderId="7" xfId="0" applyBorder="1" applyAlignment="1">
      <alignment horizontal="center" vertical="center" wrapText="1"/>
    </xf>
    <xf numFmtId="0" fontId="0" fillId="0" borderId="7" xfId="0" applyBorder="1" applyAlignment="1">
      <alignment vertical="center" wrapText="1"/>
    </xf>
    <xf numFmtId="0" fontId="2" fillId="0" borderId="8" xfId="1" applyBorder="1" applyAlignment="1">
      <alignment vertical="center"/>
    </xf>
    <xf numFmtId="0" fontId="0" fillId="0" borderId="8" xfId="0" quotePrefix="1" applyBorder="1" applyAlignment="1">
      <alignment horizontal="center" vertical="center" wrapText="1"/>
    </xf>
    <xf numFmtId="0" fontId="0" fillId="0" borderId="6" xfId="0" applyBorder="1" applyAlignment="1">
      <alignment horizontal="center" vertical="center" wrapText="1"/>
    </xf>
    <xf numFmtId="0" fontId="0" fillId="0" borderId="8" xfId="0" applyBorder="1" applyAlignment="1">
      <alignment horizontal="center" vertical="center" wrapText="1"/>
    </xf>
    <xf numFmtId="0" fontId="0" fillId="0" borderId="9" xfId="0" applyBorder="1" applyAlignment="1">
      <alignment horizontal="center" vertical="center" wrapText="1"/>
    </xf>
    <xf numFmtId="0" fontId="0" fillId="0" borderId="10" xfId="0" applyBorder="1" applyAlignment="1">
      <alignment horizontal="center" vertical="center" wrapText="1"/>
    </xf>
    <xf numFmtId="0" fontId="2" fillId="0" borderId="11" xfId="1" applyBorder="1" applyAlignment="1">
      <alignment vertical="center"/>
    </xf>
    <xf numFmtId="0" fontId="2" fillId="0" borderId="8" xfId="1" applyFill="1" applyBorder="1" applyAlignment="1">
      <alignment vertical="center"/>
    </xf>
    <xf numFmtId="0" fontId="0" fillId="0" borderId="8" xfId="0" applyBorder="1" applyAlignment="1">
      <alignment vertical="center"/>
    </xf>
    <xf numFmtId="0" fontId="0" fillId="0" borderId="11" xfId="0" applyBorder="1"/>
    <xf numFmtId="164" fontId="0" fillId="0" borderId="8" xfId="0" quotePrefix="1" applyNumberFormat="1" applyBorder="1" applyAlignment="1">
      <alignment horizontal="center" vertical="center" wrapText="1"/>
    </xf>
    <xf numFmtId="164" fontId="0" fillId="0" borderId="6" xfId="0" applyNumberFormat="1" applyBorder="1" applyAlignment="1">
      <alignment horizontal="center" vertical="center" wrapText="1"/>
    </xf>
    <xf numFmtId="164" fontId="0" fillId="0" borderId="7" xfId="0" applyNumberFormat="1" applyBorder="1" applyAlignment="1">
      <alignment horizontal="center" vertical="center" wrapText="1"/>
    </xf>
    <xf numFmtId="164" fontId="0" fillId="0" borderId="8" xfId="0" applyNumberFormat="1" applyBorder="1" applyAlignment="1">
      <alignment horizontal="center" vertical="center" wrapText="1"/>
    </xf>
  </cellXfs>
  <cellStyles count="2">
    <cellStyle name="Hyperlink" xfId="1" builtinId="8"/>
    <cellStyle name="Normal" xfId="0" builtinId="0"/>
  </cellStyles>
  <dxfs count="2">
    <dxf>
      <font>
        <color theme="4" tint="0.59996337778862885"/>
      </font>
      <fill>
        <patternFill>
          <bgColor theme="4" tint="0.59996337778862885"/>
        </patternFill>
      </fill>
    </dxf>
    <dxf>
      <font>
        <color theme="4" tint="0.59996337778862885"/>
      </font>
      <fill>
        <patternFill>
          <bgColor theme="4" tint="0.5999633777886288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thegreattrail.ca/" TargetMode="External"/><Relationship Id="rId7" Type="http://schemas.openxmlformats.org/officeDocument/2006/relationships/comments" Target="../comments1.xml"/><Relationship Id="rId2" Type="http://schemas.openxmlformats.org/officeDocument/2006/relationships/hyperlink" Target="http://vi-trail.ca/map/galloping-goose-trail/?doing_wp_cron=1604343101.3841021060943603515625" TargetMode="External"/><Relationship Id="rId1" Type="http://schemas.openxmlformats.org/officeDocument/2006/relationships/hyperlink" Target="http://vi-trail.ca/mt-wells-parking-lot-to-sooke-lake-road-20-3km/" TargetMode="External"/><Relationship Id="rId6" Type="http://schemas.openxmlformats.org/officeDocument/2006/relationships/vmlDrawing" Target="../drawings/vmlDrawing1.vml"/><Relationship Id="rId5" Type="http://schemas.openxmlformats.org/officeDocument/2006/relationships/hyperlink" Target="https://www.stonekroft.ca/en-us" TargetMode="External"/><Relationship Id="rId4" Type="http://schemas.openxmlformats.org/officeDocument/2006/relationships/hyperlink" Target="https://www.airbnb.ca/rooms/33678175?adults=2&amp;check_in=2021-04-30&amp;check_out=2021-05-01&amp;previous_page_section_name=1000&amp;federated_search_id=1cfe57a4-5ac4-4937-8fa5-b3b561e33d9c"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E8E53A-8839-4177-AD59-951C824340D7}">
  <dimension ref="A1:R32"/>
  <sheetViews>
    <sheetView tabSelected="1" zoomScale="85" zoomScaleNormal="85" workbookViewId="0">
      <selection activeCell="J6" sqref="J6"/>
    </sheetView>
  </sheetViews>
  <sheetFormatPr defaultRowHeight="15" x14ac:dyDescent="0.25"/>
  <cols>
    <col min="1" max="1" width="25.85546875" customWidth="1"/>
    <col min="3" max="5" width="17.42578125" customWidth="1"/>
    <col min="6" max="6" width="22.85546875" customWidth="1"/>
    <col min="7" max="7" width="46.28515625" customWidth="1"/>
    <col min="18" max="18" width="46.7109375" customWidth="1"/>
  </cols>
  <sheetData>
    <row r="1" spans="1:18" ht="47.25" x14ac:dyDescent="0.25">
      <c r="A1" s="1" t="s">
        <v>0</v>
      </c>
      <c r="B1" s="2" t="s">
        <v>1</v>
      </c>
      <c r="C1" s="2" t="s">
        <v>2</v>
      </c>
      <c r="D1" s="2" t="s">
        <v>3</v>
      </c>
      <c r="E1" s="2" t="s">
        <v>4</v>
      </c>
      <c r="F1" s="2" t="s">
        <v>5</v>
      </c>
      <c r="G1" s="3" t="s">
        <v>6</v>
      </c>
      <c r="H1" s="4" t="s">
        <v>7</v>
      </c>
      <c r="I1" s="1" t="s">
        <v>8</v>
      </c>
      <c r="J1" s="2" t="s">
        <v>9</v>
      </c>
      <c r="K1" s="2" t="s">
        <v>10</v>
      </c>
      <c r="L1" s="4" t="s">
        <v>11</v>
      </c>
      <c r="M1" s="5" t="s">
        <v>12</v>
      </c>
      <c r="N1" s="6" t="s">
        <v>13</v>
      </c>
      <c r="O1" s="6" t="s">
        <v>14</v>
      </c>
      <c r="P1" s="7" t="s">
        <v>15</v>
      </c>
      <c r="Q1" s="8" t="s">
        <v>16</v>
      </c>
      <c r="R1" s="9" t="s">
        <v>17</v>
      </c>
    </row>
    <row r="2" spans="1:18" x14ac:dyDescent="0.25">
      <c r="A2" s="10" t="s">
        <v>18</v>
      </c>
      <c r="B2" s="11" t="s">
        <v>19</v>
      </c>
      <c r="C2" s="12"/>
      <c r="D2" s="12" t="s">
        <v>20</v>
      </c>
      <c r="E2" s="12" t="s">
        <v>21</v>
      </c>
      <c r="F2" s="12"/>
      <c r="G2" s="13"/>
      <c r="H2" s="14">
        <v>0</v>
      </c>
      <c r="I2" s="15">
        <v>0</v>
      </c>
      <c r="J2" s="11"/>
      <c r="K2" s="11"/>
      <c r="L2" s="16"/>
      <c r="M2" s="15"/>
      <c r="N2" s="17"/>
      <c r="O2" s="17"/>
      <c r="P2" s="11"/>
      <c r="Q2" s="16"/>
      <c r="R2" s="18"/>
    </row>
    <row r="3" spans="1:18" ht="30" x14ac:dyDescent="0.25">
      <c r="A3" s="10" t="s">
        <v>18</v>
      </c>
      <c r="B3" s="11" t="s">
        <v>19</v>
      </c>
      <c r="C3" s="12" t="s">
        <v>22</v>
      </c>
      <c r="D3" s="12" t="s">
        <v>23</v>
      </c>
      <c r="E3" s="12" t="s">
        <v>21</v>
      </c>
      <c r="F3" s="12"/>
      <c r="G3" s="19" t="s">
        <v>24</v>
      </c>
      <c r="H3" s="14">
        <f>H2+I3</f>
        <v>7.1</v>
      </c>
      <c r="I3" s="15">
        <v>7.1</v>
      </c>
      <c r="J3" s="11">
        <v>0</v>
      </c>
      <c r="K3" s="11">
        <v>0</v>
      </c>
      <c r="L3" s="16">
        <v>0.5</v>
      </c>
      <c r="M3" s="15"/>
      <c r="N3" s="17"/>
      <c r="O3" s="17"/>
      <c r="P3" s="11"/>
      <c r="Q3" s="16"/>
      <c r="R3" s="18"/>
    </row>
    <row r="4" spans="1:18" ht="45" x14ac:dyDescent="0.25">
      <c r="A4" s="10" t="s">
        <v>18</v>
      </c>
      <c r="B4" s="11" t="s">
        <v>19</v>
      </c>
      <c r="C4" s="12" t="s">
        <v>25</v>
      </c>
      <c r="D4" s="12" t="s">
        <v>26</v>
      </c>
      <c r="E4" s="12" t="s">
        <v>27</v>
      </c>
      <c r="F4" s="12"/>
      <c r="G4" s="13" t="s">
        <v>28</v>
      </c>
      <c r="H4" s="14">
        <f t="shared" ref="H4:H32" si="0">H3+I4</f>
        <v>35.4</v>
      </c>
      <c r="I4" s="15">
        <v>28.3</v>
      </c>
      <c r="J4" s="11">
        <v>0</v>
      </c>
      <c r="K4" s="11">
        <v>0</v>
      </c>
      <c r="L4" s="16">
        <v>0.8</v>
      </c>
      <c r="M4" s="15"/>
      <c r="N4" s="17"/>
      <c r="O4" s="17"/>
      <c r="P4" s="11"/>
      <c r="Q4" s="16"/>
      <c r="R4" s="18" t="s">
        <v>29</v>
      </c>
    </row>
    <row r="5" spans="1:18" ht="90" x14ac:dyDescent="0.25">
      <c r="A5" s="10" t="s">
        <v>18</v>
      </c>
      <c r="B5" s="11" t="s">
        <v>19</v>
      </c>
      <c r="C5" s="12"/>
      <c r="D5" s="12" t="s">
        <v>30</v>
      </c>
      <c r="E5" s="12"/>
      <c r="F5" s="12"/>
      <c r="G5" s="13" t="s">
        <v>31</v>
      </c>
      <c r="H5" s="14">
        <f t="shared" si="0"/>
        <v>37.9</v>
      </c>
      <c r="I5" s="15">
        <v>2.5</v>
      </c>
      <c r="J5" s="11"/>
      <c r="K5" s="11"/>
      <c r="L5" s="16">
        <v>2.2000000000000002</v>
      </c>
      <c r="M5" s="15" t="s">
        <v>32</v>
      </c>
      <c r="N5" s="17" t="s">
        <v>32</v>
      </c>
      <c r="O5" s="17" t="s">
        <v>32</v>
      </c>
      <c r="P5" s="11"/>
      <c r="Q5" s="16"/>
      <c r="R5" s="18" t="s">
        <v>33</v>
      </c>
    </row>
    <row r="6" spans="1:18" ht="75" x14ac:dyDescent="0.25">
      <c r="A6" s="10" t="s">
        <v>18</v>
      </c>
      <c r="B6" s="11" t="s">
        <v>19</v>
      </c>
      <c r="C6" s="12" t="s">
        <v>34</v>
      </c>
      <c r="D6" s="12" t="s">
        <v>35</v>
      </c>
      <c r="E6" s="12" t="s">
        <v>36</v>
      </c>
      <c r="F6" s="12"/>
      <c r="G6" s="13" t="s">
        <v>37</v>
      </c>
      <c r="H6" s="14">
        <f t="shared" si="0"/>
        <v>57.16</v>
      </c>
      <c r="I6" s="15">
        <v>19.260000000000002</v>
      </c>
      <c r="J6" s="11">
        <v>0</v>
      </c>
      <c r="K6" s="11"/>
      <c r="L6" s="16"/>
      <c r="M6" s="15"/>
      <c r="N6" s="17"/>
      <c r="O6" s="17"/>
      <c r="P6" s="11"/>
      <c r="Q6" s="16"/>
      <c r="R6" s="18" t="s">
        <v>38</v>
      </c>
    </row>
    <row r="7" spans="1:18" ht="75" x14ac:dyDescent="0.25">
      <c r="A7" s="10" t="s">
        <v>18</v>
      </c>
      <c r="B7" s="11" t="s">
        <v>19</v>
      </c>
      <c r="C7" s="12" t="s">
        <v>39</v>
      </c>
      <c r="D7" s="12" t="s">
        <v>40</v>
      </c>
      <c r="E7" s="12" t="s">
        <v>41</v>
      </c>
      <c r="F7" s="12"/>
      <c r="G7" s="20" t="s">
        <v>42</v>
      </c>
      <c r="H7" s="14">
        <f t="shared" si="0"/>
        <v>59.459999999999994</v>
      </c>
      <c r="I7" s="15">
        <v>2.2999999999999998</v>
      </c>
      <c r="J7" s="11">
        <v>0</v>
      </c>
      <c r="K7" s="11"/>
      <c r="L7" s="16">
        <v>2.2999999999999998</v>
      </c>
      <c r="M7" s="15" t="s">
        <v>32</v>
      </c>
      <c r="N7" s="17" t="s">
        <v>32</v>
      </c>
      <c r="O7" s="17"/>
      <c r="P7" s="11"/>
      <c r="Q7" s="16"/>
      <c r="R7" s="18" t="s">
        <v>43</v>
      </c>
    </row>
    <row r="8" spans="1:18" ht="105" x14ac:dyDescent="0.25">
      <c r="A8" s="10" t="s">
        <v>18</v>
      </c>
      <c r="B8" s="11" t="s">
        <v>19</v>
      </c>
      <c r="C8" s="12" t="s">
        <v>44</v>
      </c>
      <c r="D8" s="12" t="s">
        <v>45</v>
      </c>
      <c r="E8" s="12" t="s">
        <v>41</v>
      </c>
      <c r="F8" s="12" t="s">
        <v>46</v>
      </c>
      <c r="G8" s="20" t="s">
        <v>47</v>
      </c>
      <c r="H8" s="14">
        <f t="shared" si="0"/>
        <v>64.449999999999989</v>
      </c>
      <c r="I8" s="15">
        <v>4.99</v>
      </c>
      <c r="J8" s="11">
        <v>4.99</v>
      </c>
      <c r="K8" s="11"/>
      <c r="L8" s="16">
        <v>1</v>
      </c>
      <c r="M8" s="15" t="s">
        <v>32</v>
      </c>
      <c r="N8" s="17" t="s">
        <v>32</v>
      </c>
      <c r="O8" s="17" t="s">
        <v>32</v>
      </c>
      <c r="P8" s="11" t="s">
        <v>32</v>
      </c>
      <c r="Q8" s="16" t="s">
        <v>32</v>
      </c>
      <c r="R8" s="18" t="s">
        <v>48</v>
      </c>
    </row>
    <row r="9" spans="1:18" ht="75" x14ac:dyDescent="0.25">
      <c r="A9" s="10" t="s">
        <v>18</v>
      </c>
      <c r="B9" s="11" t="s">
        <v>19</v>
      </c>
      <c r="C9" s="12" t="s">
        <v>49</v>
      </c>
      <c r="D9" s="12" t="s">
        <v>50</v>
      </c>
      <c r="E9" s="12" t="s">
        <v>41</v>
      </c>
      <c r="F9" s="12"/>
      <c r="G9" s="21"/>
      <c r="H9" s="14">
        <f t="shared" si="0"/>
        <v>71.22999999999999</v>
      </c>
      <c r="I9" s="15">
        <v>6.78</v>
      </c>
      <c r="J9" s="11">
        <v>6.78</v>
      </c>
      <c r="K9" s="11"/>
      <c r="L9" s="16"/>
      <c r="M9" s="15"/>
      <c r="N9" s="17"/>
      <c r="O9" s="17"/>
      <c r="P9" s="11"/>
      <c r="Q9" s="16"/>
      <c r="R9" s="18"/>
    </row>
    <row r="10" spans="1:18" ht="75" x14ac:dyDescent="0.25">
      <c r="A10" s="10" t="s">
        <v>18</v>
      </c>
      <c r="B10" s="11" t="s">
        <v>19</v>
      </c>
      <c r="C10" s="12" t="s">
        <v>51</v>
      </c>
      <c r="D10" s="12" t="s">
        <v>52</v>
      </c>
      <c r="E10" s="12" t="s">
        <v>41</v>
      </c>
      <c r="F10" s="12"/>
      <c r="G10" s="21"/>
      <c r="H10" s="14">
        <f t="shared" si="0"/>
        <v>72.529999999999987</v>
      </c>
      <c r="I10" s="15">
        <v>1.3</v>
      </c>
      <c r="J10" s="11"/>
      <c r="K10" s="11"/>
      <c r="L10" s="16"/>
      <c r="M10" s="15"/>
      <c r="N10" s="17" t="s">
        <v>32</v>
      </c>
      <c r="O10" s="17"/>
      <c r="P10" s="11"/>
      <c r="Q10" s="16"/>
      <c r="R10" s="18" t="s">
        <v>53</v>
      </c>
    </row>
    <row r="11" spans="1:18" ht="75" x14ac:dyDescent="0.25">
      <c r="A11" s="10" t="s">
        <v>18</v>
      </c>
      <c r="B11" s="11" t="s">
        <v>19</v>
      </c>
      <c r="C11" s="12" t="s">
        <v>54</v>
      </c>
      <c r="D11" s="12" t="s">
        <v>55</v>
      </c>
      <c r="E11" s="12" t="s">
        <v>41</v>
      </c>
      <c r="F11" s="12"/>
      <c r="G11" s="21"/>
      <c r="H11" s="14">
        <f>H10+I11</f>
        <v>97.07</v>
      </c>
      <c r="I11" s="15">
        <v>24.54</v>
      </c>
      <c r="J11" s="11">
        <v>24.54</v>
      </c>
      <c r="K11" s="11"/>
      <c r="L11" s="16">
        <v>5</v>
      </c>
      <c r="M11" s="15" t="s">
        <v>32</v>
      </c>
      <c r="N11" s="17" t="s">
        <v>32</v>
      </c>
      <c r="O11" s="17"/>
      <c r="P11" s="11"/>
      <c r="Q11" s="16"/>
      <c r="R11" s="18" t="s">
        <v>56</v>
      </c>
    </row>
    <row r="12" spans="1:18" ht="30" x14ac:dyDescent="0.25">
      <c r="A12" s="10" t="s">
        <v>18</v>
      </c>
      <c r="B12" s="11" t="s">
        <v>19</v>
      </c>
      <c r="C12" s="12" t="s">
        <v>57</v>
      </c>
      <c r="D12" s="12" t="s">
        <v>58</v>
      </c>
      <c r="E12" s="12" t="s">
        <v>41</v>
      </c>
      <c r="F12" s="12"/>
      <c r="G12" s="21"/>
      <c r="H12" s="14">
        <f t="shared" si="0"/>
        <v>107.47999999999999</v>
      </c>
      <c r="I12" s="15">
        <v>10.41</v>
      </c>
      <c r="J12" s="11">
        <v>10.41</v>
      </c>
      <c r="K12" s="11"/>
      <c r="L12" s="16">
        <v>5</v>
      </c>
      <c r="M12" s="15"/>
      <c r="N12" s="17"/>
      <c r="O12" s="17"/>
      <c r="P12" s="11"/>
      <c r="Q12" s="16"/>
      <c r="R12" s="18" t="s">
        <v>59</v>
      </c>
    </row>
    <row r="13" spans="1:18" ht="45" x14ac:dyDescent="0.25">
      <c r="A13" s="10" t="s">
        <v>18</v>
      </c>
      <c r="B13" s="11" t="s">
        <v>19</v>
      </c>
      <c r="C13" s="12" t="s">
        <v>60</v>
      </c>
      <c r="D13" s="12" t="s">
        <v>61</v>
      </c>
      <c r="E13" s="12" t="s">
        <v>62</v>
      </c>
      <c r="F13" s="12" t="s">
        <v>63</v>
      </c>
      <c r="G13" s="22"/>
      <c r="H13" s="14">
        <f t="shared" si="0"/>
        <v>108.52</v>
      </c>
      <c r="I13" s="15">
        <v>1.04</v>
      </c>
      <c r="J13" s="11">
        <v>0</v>
      </c>
      <c r="K13" s="11"/>
      <c r="L13" s="16">
        <v>1.04</v>
      </c>
      <c r="M13" s="15"/>
      <c r="N13" s="17"/>
      <c r="O13" s="17"/>
      <c r="P13" s="11" t="s">
        <v>32</v>
      </c>
      <c r="Q13" s="16"/>
      <c r="R13" s="18"/>
    </row>
    <row r="14" spans="1:18" ht="75" x14ac:dyDescent="0.25">
      <c r="A14" s="10" t="s">
        <v>18</v>
      </c>
      <c r="B14" s="11" t="s">
        <v>19</v>
      </c>
      <c r="C14" s="12" t="s">
        <v>64</v>
      </c>
      <c r="D14" s="12" t="s">
        <v>65</v>
      </c>
      <c r="E14" s="12" t="s">
        <v>62</v>
      </c>
      <c r="F14" s="12" t="s">
        <v>66</v>
      </c>
      <c r="G14" s="21" t="s">
        <v>67</v>
      </c>
      <c r="H14" s="23">
        <f t="shared" si="0"/>
        <v>108.86999999999999</v>
      </c>
      <c r="I14" s="24">
        <v>0.35</v>
      </c>
      <c r="J14" s="25">
        <v>0</v>
      </c>
      <c r="K14" s="25"/>
      <c r="L14" s="26">
        <v>0.35</v>
      </c>
      <c r="M14" s="15"/>
      <c r="N14" s="17" t="s">
        <v>32</v>
      </c>
      <c r="O14" s="17"/>
      <c r="P14" s="11"/>
      <c r="Q14" s="16"/>
      <c r="R14" s="18" t="s">
        <v>68</v>
      </c>
    </row>
    <row r="15" spans="1:18" ht="60" x14ac:dyDescent="0.25">
      <c r="A15" s="10" t="s">
        <v>18</v>
      </c>
      <c r="B15" s="11" t="s">
        <v>69</v>
      </c>
      <c r="C15" s="12" t="s">
        <v>65</v>
      </c>
      <c r="D15" s="12" t="s">
        <v>70</v>
      </c>
      <c r="E15" s="12" t="s">
        <v>62</v>
      </c>
      <c r="F15" s="12" t="s">
        <v>71</v>
      </c>
      <c r="G15" s="21" t="s">
        <v>72</v>
      </c>
      <c r="H15" s="23">
        <f t="shared" si="0"/>
        <v>110.35</v>
      </c>
      <c r="I15" s="24">
        <v>1.48</v>
      </c>
      <c r="J15" s="25">
        <v>0</v>
      </c>
      <c r="K15" s="25"/>
      <c r="L15" s="26">
        <v>1.48</v>
      </c>
      <c r="M15" s="15" t="s">
        <v>32</v>
      </c>
      <c r="N15" s="17"/>
      <c r="O15" s="17"/>
      <c r="P15" s="11"/>
      <c r="Q15" s="16" t="s">
        <v>32</v>
      </c>
      <c r="R15" s="18"/>
    </row>
    <row r="16" spans="1:18" ht="45" x14ac:dyDescent="0.25">
      <c r="A16" s="10" t="s">
        <v>73</v>
      </c>
      <c r="B16" s="11" t="s">
        <v>69</v>
      </c>
      <c r="C16" s="12"/>
      <c r="D16" s="12" t="s">
        <v>74</v>
      </c>
      <c r="E16" s="12" t="s">
        <v>75</v>
      </c>
      <c r="F16" s="12" t="s">
        <v>76</v>
      </c>
      <c r="G16" s="21"/>
      <c r="H16" s="23">
        <f t="shared" si="0"/>
        <v>122.05</v>
      </c>
      <c r="I16" s="24">
        <v>11.7</v>
      </c>
      <c r="J16" s="25">
        <v>0</v>
      </c>
      <c r="K16" s="25"/>
      <c r="L16" s="26">
        <v>11.7</v>
      </c>
      <c r="M16" s="15" t="s">
        <v>32</v>
      </c>
      <c r="N16" s="17" t="s">
        <v>32</v>
      </c>
      <c r="O16" s="17" t="s">
        <v>32</v>
      </c>
      <c r="P16" s="11"/>
      <c r="Q16" s="16" t="s">
        <v>32</v>
      </c>
      <c r="R16" s="18" t="s">
        <v>77</v>
      </c>
    </row>
    <row r="17" spans="1:18" ht="45" x14ac:dyDescent="0.25">
      <c r="A17" s="10" t="s">
        <v>73</v>
      </c>
      <c r="B17" s="11" t="s">
        <v>69</v>
      </c>
      <c r="C17" s="12"/>
      <c r="D17" s="12" t="s">
        <v>78</v>
      </c>
      <c r="E17" s="12" t="s">
        <v>79</v>
      </c>
      <c r="F17" s="12"/>
      <c r="G17" s="21"/>
      <c r="H17" s="23">
        <f t="shared" si="0"/>
        <v>123.33</v>
      </c>
      <c r="I17" s="24">
        <v>1.28</v>
      </c>
      <c r="J17" s="25">
        <v>0</v>
      </c>
      <c r="K17" s="25">
        <v>0</v>
      </c>
      <c r="L17" s="26">
        <v>0</v>
      </c>
      <c r="M17" s="15"/>
      <c r="N17" s="17"/>
      <c r="O17" s="17"/>
      <c r="P17" s="11"/>
      <c r="Q17" s="16"/>
      <c r="R17" s="18"/>
    </row>
    <row r="18" spans="1:18" ht="30" x14ac:dyDescent="0.25">
      <c r="A18" s="10" t="s">
        <v>73</v>
      </c>
      <c r="B18" s="11" t="s">
        <v>69</v>
      </c>
      <c r="C18" s="12"/>
      <c r="D18" s="12" t="s">
        <v>80</v>
      </c>
      <c r="E18" s="12" t="s">
        <v>80</v>
      </c>
      <c r="F18" s="12"/>
      <c r="G18" s="21" t="s">
        <v>81</v>
      </c>
      <c r="H18" s="23">
        <f t="shared" si="0"/>
        <v>131.5</v>
      </c>
      <c r="I18" s="24">
        <v>8.17</v>
      </c>
      <c r="J18" s="25">
        <v>0</v>
      </c>
      <c r="K18" s="25">
        <v>0</v>
      </c>
      <c r="L18" s="26">
        <v>8.17</v>
      </c>
      <c r="M18" s="15" t="s">
        <v>32</v>
      </c>
      <c r="N18" s="17" t="s">
        <v>32</v>
      </c>
      <c r="O18" s="17"/>
      <c r="P18" s="11"/>
      <c r="Q18" s="16"/>
      <c r="R18" s="18" t="s">
        <v>82</v>
      </c>
    </row>
    <row r="19" spans="1:18" ht="30" x14ac:dyDescent="0.25">
      <c r="A19" s="10" t="s">
        <v>73</v>
      </c>
      <c r="B19" s="11" t="s">
        <v>69</v>
      </c>
      <c r="C19" s="12"/>
      <c r="D19" s="12" t="s">
        <v>83</v>
      </c>
      <c r="E19" s="12" t="s">
        <v>83</v>
      </c>
      <c r="F19" s="12"/>
      <c r="G19" s="21" t="s">
        <v>84</v>
      </c>
      <c r="H19" s="23">
        <f t="shared" si="0"/>
        <v>139.78</v>
      </c>
      <c r="I19" s="24">
        <v>8.2799999999999994</v>
      </c>
      <c r="J19" s="25">
        <v>0</v>
      </c>
      <c r="K19" s="25">
        <v>0</v>
      </c>
      <c r="L19" s="26">
        <v>8.2799999999999994</v>
      </c>
      <c r="M19" s="15" t="s">
        <v>32</v>
      </c>
      <c r="N19" s="17" t="s">
        <v>32</v>
      </c>
      <c r="O19" s="17"/>
      <c r="P19" s="11"/>
      <c r="Q19" s="16"/>
      <c r="R19" s="18" t="s">
        <v>82</v>
      </c>
    </row>
    <row r="20" spans="1:18" ht="30" x14ac:dyDescent="0.25">
      <c r="A20" s="10" t="s">
        <v>73</v>
      </c>
      <c r="B20" s="11" t="s">
        <v>69</v>
      </c>
      <c r="C20" s="12"/>
      <c r="D20" s="12" t="s">
        <v>85</v>
      </c>
      <c r="E20" s="12" t="s">
        <v>85</v>
      </c>
      <c r="F20" s="12"/>
      <c r="G20" s="21" t="s">
        <v>81</v>
      </c>
      <c r="H20" s="23">
        <f t="shared" si="0"/>
        <v>145.94999999999999</v>
      </c>
      <c r="I20" s="24">
        <v>6.17</v>
      </c>
      <c r="J20" s="25"/>
      <c r="K20" s="25"/>
      <c r="L20" s="26">
        <v>6.17</v>
      </c>
      <c r="M20" s="15" t="s">
        <v>32</v>
      </c>
      <c r="N20" s="17" t="s">
        <v>32</v>
      </c>
      <c r="O20" s="17"/>
      <c r="P20" s="11"/>
      <c r="Q20" s="16"/>
      <c r="R20" s="18" t="s">
        <v>82</v>
      </c>
    </row>
    <row r="21" spans="1:18" ht="30" x14ac:dyDescent="0.25">
      <c r="A21" s="10" t="s">
        <v>73</v>
      </c>
      <c r="B21" s="11" t="s">
        <v>69</v>
      </c>
      <c r="C21" s="12"/>
      <c r="D21" s="12" t="s">
        <v>86</v>
      </c>
      <c r="E21" s="12" t="s">
        <v>86</v>
      </c>
      <c r="F21" s="12"/>
      <c r="G21" s="21" t="s">
        <v>81</v>
      </c>
      <c r="H21" s="23">
        <f t="shared" si="0"/>
        <v>148.31</v>
      </c>
      <c r="I21" s="24">
        <v>2.36</v>
      </c>
      <c r="J21" s="25"/>
      <c r="K21" s="25"/>
      <c r="L21" s="26">
        <v>2.36</v>
      </c>
      <c r="M21" s="15" t="s">
        <v>32</v>
      </c>
      <c r="N21" s="17" t="s">
        <v>32</v>
      </c>
      <c r="O21" s="17"/>
      <c r="P21" s="11"/>
      <c r="Q21" s="16"/>
      <c r="R21" s="18" t="s">
        <v>82</v>
      </c>
    </row>
    <row r="22" spans="1:18" ht="30" x14ac:dyDescent="0.25">
      <c r="A22" s="10" t="s">
        <v>73</v>
      </c>
      <c r="B22" s="11" t="s">
        <v>69</v>
      </c>
      <c r="C22" s="12"/>
      <c r="D22" s="12" t="s">
        <v>87</v>
      </c>
      <c r="E22" s="12" t="s">
        <v>87</v>
      </c>
      <c r="F22" s="12"/>
      <c r="G22" s="21"/>
      <c r="H22" s="23">
        <f t="shared" si="0"/>
        <v>154.20699999999999</v>
      </c>
      <c r="I22" s="24">
        <f>SUM(0.25,0.907,2.38,2.36)</f>
        <v>5.8970000000000002</v>
      </c>
      <c r="J22" s="25"/>
      <c r="K22" s="25"/>
      <c r="L22" s="26">
        <f>SUM(0.25,0.907,2.38)</f>
        <v>3.5369999999999999</v>
      </c>
      <c r="M22" s="15" t="s">
        <v>32</v>
      </c>
      <c r="N22" s="17" t="s">
        <v>32</v>
      </c>
      <c r="O22" s="17"/>
      <c r="P22" s="11"/>
      <c r="Q22" s="16"/>
      <c r="R22" s="18" t="s">
        <v>88</v>
      </c>
    </row>
    <row r="23" spans="1:18" ht="30" x14ac:dyDescent="0.25">
      <c r="A23" s="10" t="s">
        <v>73</v>
      </c>
      <c r="B23" s="11" t="s">
        <v>69</v>
      </c>
      <c r="C23" s="12"/>
      <c r="D23" s="12" t="s">
        <v>89</v>
      </c>
      <c r="E23" s="12" t="s">
        <v>89</v>
      </c>
      <c r="F23" s="12"/>
      <c r="G23" s="21"/>
      <c r="H23" s="23">
        <f t="shared" si="0"/>
        <v>156.17699999999999</v>
      </c>
      <c r="I23" s="24">
        <v>1.97</v>
      </c>
      <c r="J23" s="25"/>
      <c r="K23" s="25"/>
      <c r="L23" s="26">
        <v>1.97</v>
      </c>
      <c r="M23" s="15" t="s">
        <v>32</v>
      </c>
      <c r="N23" s="17" t="s">
        <v>32</v>
      </c>
      <c r="O23" s="17"/>
      <c r="P23" s="11"/>
      <c r="Q23" s="16"/>
      <c r="R23" s="18" t="s">
        <v>90</v>
      </c>
    </row>
    <row r="24" spans="1:18" ht="30" x14ac:dyDescent="0.25">
      <c r="A24" s="10" t="s">
        <v>73</v>
      </c>
      <c r="B24" s="11" t="s">
        <v>69</v>
      </c>
      <c r="C24" s="12"/>
      <c r="D24" s="12" t="s">
        <v>91</v>
      </c>
      <c r="E24" s="12" t="s">
        <v>91</v>
      </c>
      <c r="F24" s="12"/>
      <c r="G24" s="21" t="s">
        <v>92</v>
      </c>
      <c r="H24" s="23">
        <f t="shared" si="0"/>
        <v>169.45699999999999</v>
      </c>
      <c r="I24" s="24">
        <v>13.28</v>
      </c>
      <c r="J24" s="25"/>
      <c r="K24" s="25"/>
      <c r="L24" s="26"/>
      <c r="M24" s="15"/>
      <c r="N24" s="17"/>
      <c r="O24" s="17"/>
      <c r="P24" s="11"/>
      <c r="Q24" s="16"/>
      <c r="R24" s="18"/>
    </row>
    <row r="25" spans="1:18" ht="30" x14ac:dyDescent="0.25">
      <c r="A25" s="10" t="s">
        <v>73</v>
      </c>
      <c r="B25" s="11" t="s">
        <v>69</v>
      </c>
      <c r="C25" s="12"/>
      <c r="D25" s="12" t="s">
        <v>93</v>
      </c>
      <c r="E25" s="12" t="s">
        <v>93</v>
      </c>
      <c r="F25" s="12"/>
      <c r="G25" s="21" t="s">
        <v>92</v>
      </c>
      <c r="H25" s="23">
        <f t="shared" si="0"/>
        <v>172.917</v>
      </c>
      <c r="I25" s="24">
        <v>3.46</v>
      </c>
      <c r="J25" s="25"/>
      <c r="K25" s="25"/>
      <c r="L25" s="26"/>
      <c r="M25" s="15" t="s">
        <v>32</v>
      </c>
      <c r="N25" s="17" t="s">
        <v>32</v>
      </c>
      <c r="O25" s="17"/>
      <c r="P25" s="11"/>
      <c r="Q25" s="16"/>
      <c r="R25" s="18" t="s">
        <v>94</v>
      </c>
    </row>
    <row r="26" spans="1:18" ht="60" x14ac:dyDescent="0.25">
      <c r="A26" s="10" t="s">
        <v>73</v>
      </c>
      <c r="B26" s="11" t="s">
        <v>69</v>
      </c>
      <c r="C26" s="12"/>
      <c r="D26" s="12" t="s">
        <v>95</v>
      </c>
      <c r="E26" s="12" t="s">
        <v>96</v>
      </c>
      <c r="F26" s="12"/>
      <c r="G26" s="21"/>
      <c r="H26" s="23">
        <f t="shared" si="0"/>
        <v>176.84700000000001</v>
      </c>
      <c r="I26" s="24">
        <v>3.93</v>
      </c>
      <c r="J26" s="25"/>
      <c r="K26" s="25"/>
      <c r="L26" s="26"/>
      <c r="M26" s="15" t="s">
        <v>32</v>
      </c>
      <c r="N26" s="17" t="s">
        <v>32</v>
      </c>
      <c r="O26" s="17"/>
      <c r="P26" s="11"/>
      <c r="Q26" s="16"/>
      <c r="R26" s="18" t="s">
        <v>97</v>
      </c>
    </row>
    <row r="27" spans="1:18" ht="30" x14ac:dyDescent="0.25">
      <c r="A27" s="10" t="s">
        <v>73</v>
      </c>
      <c r="B27" s="11" t="s">
        <v>69</v>
      </c>
      <c r="C27" s="12"/>
      <c r="D27" s="12" t="s">
        <v>98</v>
      </c>
      <c r="E27" s="12" t="s">
        <v>99</v>
      </c>
      <c r="F27" s="12"/>
      <c r="G27" s="21"/>
      <c r="H27" s="23">
        <f t="shared" si="0"/>
        <v>190.12700000000001</v>
      </c>
      <c r="I27" s="24">
        <f>12.86+0.42</f>
        <v>13.28</v>
      </c>
      <c r="J27" s="25"/>
      <c r="K27" s="25"/>
      <c r="L27" s="26"/>
      <c r="M27" s="15"/>
      <c r="N27" s="17"/>
      <c r="O27" s="17"/>
      <c r="P27" s="11"/>
      <c r="Q27" s="16"/>
      <c r="R27" s="18"/>
    </row>
    <row r="28" spans="1:18" ht="75" x14ac:dyDescent="0.25">
      <c r="A28" s="10" t="s">
        <v>73</v>
      </c>
      <c r="B28" s="11" t="s">
        <v>69</v>
      </c>
      <c r="C28" s="12"/>
      <c r="D28" s="12" t="s">
        <v>100</v>
      </c>
      <c r="E28" s="12"/>
      <c r="F28" s="12"/>
      <c r="G28" s="21"/>
      <c r="H28" s="23">
        <f t="shared" si="0"/>
        <v>199.23700000000002</v>
      </c>
      <c r="I28" s="24">
        <v>9.11</v>
      </c>
      <c r="J28" s="25"/>
      <c r="K28" s="25"/>
      <c r="L28" s="26"/>
      <c r="M28" s="15"/>
      <c r="N28" s="17" t="s">
        <v>32</v>
      </c>
      <c r="O28" s="17"/>
      <c r="P28" s="11"/>
      <c r="Q28" s="16"/>
      <c r="R28" s="18" t="s">
        <v>101</v>
      </c>
    </row>
    <row r="29" spans="1:18" ht="30" x14ac:dyDescent="0.25">
      <c r="A29" s="10" t="s">
        <v>73</v>
      </c>
      <c r="B29" s="11" t="s">
        <v>69</v>
      </c>
      <c r="C29" s="12"/>
      <c r="D29" s="12" t="s">
        <v>102</v>
      </c>
      <c r="E29" s="12"/>
      <c r="F29" s="12"/>
      <c r="G29" s="21"/>
      <c r="H29" s="23">
        <f t="shared" si="0"/>
        <v>205.06700000000004</v>
      </c>
      <c r="I29" s="24">
        <v>5.83</v>
      </c>
      <c r="J29" s="25"/>
      <c r="K29" s="25"/>
      <c r="L29" s="26"/>
      <c r="M29" s="15"/>
      <c r="N29" s="17"/>
      <c r="O29" s="17"/>
      <c r="P29" s="11"/>
      <c r="Q29" s="16"/>
      <c r="R29" s="18"/>
    </row>
    <row r="30" spans="1:18" ht="30" x14ac:dyDescent="0.25">
      <c r="A30" s="10" t="s">
        <v>73</v>
      </c>
      <c r="B30" s="11" t="s">
        <v>69</v>
      </c>
      <c r="C30" s="12"/>
      <c r="D30" s="12" t="s">
        <v>103</v>
      </c>
      <c r="E30" s="12"/>
      <c r="F30" s="12"/>
      <c r="G30" s="21" t="s">
        <v>104</v>
      </c>
      <c r="H30" s="23">
        <f t="shared" si="0"/>
        <v>206.61700000000005</v>
      </c>
      <c r="I30" s="24">
        <v>1.55</v>
      </c>
      <c r="J30" s="25"/>
      <c r="K30" s="25"/>
      <c r="L30" s="26"/>
      <c r="M30" s="15" t="s">
        <v>32</v>
      </c>
      <c r="N30" s="17" t="s">
        <v>32</v>
      </c>
      <c r="O30" s="17" t="s">
        <v>32</v>
      </c>
      <c r="P30" s="11"/>
      <c r="Q30" s="16" t="s">
        <v>32</v>
      </c>
      <c r="R30" s="18" t="s">
        <v>105</v>
      </c>
    </row>
    <row r="31" spans="1:18" ht="60" x14ac:dyDescent="0.25">
      <c r="A31" s="10" t="s">
        <v>73</v>
      </c>
      <c r="B31" s="11" t="s">
        <v>69</v>
      </c>
      <c r="C31" s="12"/>
      <c r="D31" s="12" t="s">
        <v>106</v>
      </c>
      <c r="E31" s="12"/>
      <c r="F31" s="12"/>
      <c r="G31" s="21"/>
      <c r="H31" s="23">
        <f t="shared" si="0"/>
        <v>212.59700000000004</v>
      </c>
      <c r="I31" s="24">
        <v>5.98</v>
      </c>
      <c r="J31" s="25"/>
      <c r="K31" s="25"/>
      <c r="L31" s="26"/>
      <c r="M31" s="15"/>
      <c r="N31" s="17"/>
      <c r="O31" s="17"/>
      <c r="P31" s="11"/>
      <c r="Q31" s="16"/>
      <c r="R31" s="18" t="s">
        <v>107</v>
      </c>
    </row>
    <row r="32" spans="1:18" ht="30" x14ac:dyDescent="0.25">
      <c r="A32" s="10" t="s">
        <v>73</v>
      </c>
      <c r="B32" s="11" t="s">
        <v>69</v>
      </c>
      <c r="C32" s="12"/>
      <c r="D32" s="12" t="s">
        <v>108</v>
      </c>
      <c r="E32" s="12"/>
      <c r="F32" s="12"/>
      <c r="G32" s="21"/>
      <c r="H32" s="23">
        <f t="shared" si="0"/>
        <v>218.89700000000005</v>
      </c>
      <c r="I32" s="24">
        <v>6.3</v>
      </c>
      <c r="J32" s="25"/>
      <c r="K32" s="25"/>
      <c r="L32" s="26"/>
      <c r="M32" s="15"/>
      <c r="N32" s="17"/>
      <c r="O32" s="17"/>
      <c r="P32" s="11"/>
      <c r="Q32" s="16"/>
      <c r="R32" s="18"/>
    </row>
  </sheetData>
  <conditionalFormatting sqref="M3:Q32">
    <cfRule type="containsText" dxfId="1" priority="2" operator="containsText" text="X">
      <formula>NOT(ISERROR(SEARCH("X",M3)))</formula>
    </cfRule>
  </conditionalFormatting>
  <conditionalFormatting sqref="M2:Q2">
    <cfRule type="containsText" dxfId="0" priority="1" operator="containsText" text="X">
      <formula>NOT(ISERROR(SEARCH("X",M2)))</formula>
    </cfRule>
  </conditionalFormatting>
  <hyperlinks>
    <hyperlink ref="G6" r:id="rId1" xr:uid="{3785FA94-8D2F-42B3-9CE7-2A9876F9E762}"/>
    <hyperlink ref="G4" r:id="rId2" xr:uid="{74608F53-EB9C-41E3-AC72-B48D1B300179}"/>
    <hyperlink ref="G3" r:id="rId3" xr:uid="{3C18078D-923A-4EDD-9A88-2F1804BBAF05}"/>
    <hyperlink ref="G7" r:id="rId4" xr:uid="{2635391A-D880-41D7-8E1F-7F357A87FF68}"/>
    <hyperlink ref="G8" r:id="rId5" xr:uid="{C5AC2D7E-9DB2-458F-ABA8-2B5FB6F18EBA}"/>
  </hyperlinks>
  <pageMargins left="0.7" right="0.7" top="0.75" bottom="0.75" header="0.3" footer="0.3"/>
  <legacyDrawing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A-B</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Kyle Philibert-Palmer</dc:creator>
  <cp:lastModifiedBy>Kyle Philibert-Palmer</cp:lastModifiedBy>
  <dcterms:created xsi:type="dcterms:W3CDTF">2021-01-02T18:10:09Z</dcterms:created>
  <dcterms:modified xsi:type="dcterms:W3CDTF">2021-01-02T18:22:36Z</dcterms:modified>
</cp:coreProperties>
</file>